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ick\Desktop\"/>
    </mc:Choice>
  </mc:AlternateContent>
  <xr:revisionPtr revIDLastSave="0" documentId="8_{A8DCC376-640A-477B-9C15-134D338AACCC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PU balans 22-23" sheetId="1" r:id="rId1"/>
    <sheet name="PU V&amp;W 22-2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0" i="2" l="1"/>
  <c r="G30" i="2"/>
  <c r="E30" i="2"/>
  <c r="D30" i="2"/>
  <c r="H29" i="2"/>
  <c r="G29" i="2"/>
  <c r="D29" i="2"/>
  <c r="H13" i="2"/>
  <c r="G13" i="2"/>
  <c r="D13" i="2"/>
  <c r="I17" i="1"/>
  <c r="H17" i="1"/>
  <c r="D17" i="1"/>
  <c r="I15" i="1"/>
  <c r="H15" i="1"/>
  <c r="E15" i="1"/>
  <c r="D15" i="1"/>
</calcChain>
</file>

<file path=xl/sharedStrings.xml><?xml version="1.0" encoding="utf-8"?>
<sst xmlns="http://schemas.openxmlformats.org/spreadsheetml/2006/main" count="101" uniqueCount="86">
  <si>
    <t>Stichting Community Service Rotaryclub Apeldoorn-Zuid.</t>
  </si>
  <si>
    <t xml:space="preserve">Balans </t>
  </si>
  <si>
    <t>Debet</t>
  </si>
  <si>
    <t>Credit</t>
  </si>
  <si>
    <t>Vorderingen:</t>
  </si>
  <si>
    <t>Eigen Vermogen</t>
  </si>
  <si>
    <t>Bijdragen leden</t>
  </si>
  <si>
    <t>Fletcher voucher</t>
  </si>
  <si>
    <t>Nog te betalen:</t>
  </si>
  <si>
    <t>Opbrengst Rally april 2022</t>
  </si>
  <si>
    <t>Stg Inkluzie</t>
  </si>
  <si>
    <t>Stadsakkkers</t>
  </si>
  <si>
    <t>Liquiditeiten:</t>
  </si>
  <si>
    <t xml:space="preserve">Koken Herberg </t>
  </si>
  <si>
    <t>Banksaldi</t>
  </si>
  <si>
    <t>ING RC</t>
  </si>
  <si>
    <t>Bijdrage TRF 20-21</t>
  </si>
  <si>
    <t>ING Spaarrek</t>
  </si>
  <si>
    <t>Vooruitontv ledenbijdrage</t>
  </si>
  <si>
    <r>
      <rPr>
        <b/>
        <sz val="11"/>
        <rFont val="Arial"/>
        <family val="2"/>
        <charset val="1"/>
      </rPr>
      <t>Toelichting:</t>
    </r>
    <r>
      <rPr>
        <sz val="10"/>
        <rFont val="Arial"/>
        <family val="2"/>
        <charset val="1"/>
      </rPr>
      <t xml:space="preserve"> </t>
    </r>
  </si>
  <si>
    <t>Debet:</t>
  </si>
  <si>
    <t>Bedrag van Fletcher ontvangen op 10-10-2022</t>
  </si>
  <si>
    <t>Opbrengst rally ontvangen op 28-09-22</t>
  </si>
  <si>
    <t>Credit:</t>
  </si>
  <si>
    <t>Eigen vermogen: neemt af met € 534,--</t>
  </si>
  <si>
    <t>Stg Inkluzie: ontvangen gift van Steenstra Foundation voor project jeugdorkest.</t>
  </si>
  <si>
    <t>Stadsakkers: op balansdatum is de verplichting € 2.500,--</t>
  </si>
  <si>
    <t>Koken Herberg: de gemaakte kosten in juni zijn eerst in juli gedeclareerd.</t>
  </si>
  <si>
    <t>Vooruitontvangen: Een lid heeft jaarbijdrage 2022-2023 2x overgemaakt.</t>
  </si>
  <si>
    <t>Stichting Community Service Rotaryclub Apeldoorn-Zuid</t>
  </si>
  <si>
    <t>Realisatie</t>
  </si>
  <si>
    <t>Begroting</t>
  </si>
  <si>
    <t>Inkomsten:</t>
  </si>
  <si>
    <t>2021-2022</t>
  </si>
  <si>
    <t>2022-2023</t>
  </si>
  <si>
    <t>2023-2024</t>
  </si>
  <si>
    <t>Kaartenpot</t>
  </si>
  <si>
    <t>vrijv doctorsbnk</t>
  </si>
  <si>
    <t>Röntgen RAZ</t>
  </si>
  <si>
    <t>Aanmoed prijs</t>
  </si>
  <si>
    <t xml:space="preserve">Fundraising: </t>
  </si>
  <si>
    <t>ING bijdrage</t>
  </si>
  <si>
    <t>Steenstra Found</t>
  </si>
  <si>
    <t>Houtproject</t>
  </si>
  <si>
    <t>Houtopbrengst</t>
  </si>
  <si>
    <t xml:space="preserve">Opbrengst rally </t>
  </si>
  <si>
    <t>Leugenpresentatie</t>
  </si>
  <si>
    <t>RazJazz</t>
  </si>
  <si>
    <t>FGIP</t>
  </si>
  <si>
    <t>Rente sp rek</t>
  </si>
  <si>
    <t>Uitgaven:</t>
  </si>
  <si>
    <t>bankkosten</t>
  </si>
  <si>
    <t>Bankkosten</t>
  </si>
  <si>
    <t>Rotary Foundation</t>
  </si>
  <si>
    <t>Wijn kaartenpot</t>
  </si>
  <si>
    <t>Projecten:</t>
  </si>
  <si>
    <t>Kosten houtactie</t>
  </si>
  <si>
    <t>Kookactie De Herberg</t>
  </si>
  <si>
    <t>Kookactie Herberg</t>
  </si>
  <si>
    <t>Kaptoer</t>
  </si>
  <si>
    <t xml:space="preserve">(Nieuwe) project(en): </t>
  </si>
  <si>
    <t>Inkluzie balans</t>
  </si>
  <si>
    <t>Da Capo</t>
  </si>
  <si>
    <t>Bigband</t>
  </si>
  <si>
    <t>Nieuw project ??</t>
  </si>
  <si>
    <t>Go Clean Liemers</t>
  </si>
  <si>
    <t>Konzert H-L</t>
  </si>
  <si>
    <t>Exodus/Av6</t>
  </si>
  <si>
    <t>Stadsakkers</t>
  </si>
  <si>
    <t>Nieuwe projecten</t>
  </si>
  <si>
    <t>Shelterbox Turkije</t>
  </si>
  <si>
    <t xml:space="preserve">Vooruitontv </t>
  </si>
  <si>
    <t>Vooruitontv</t>
  </si>
  <si>
    <t>Tekort/Overschot</t>
  </si>
  <si>
    <t xml:space="preserve">Toelichting: </t>
  </si>
  <si>
    <t>Realisatie 2022-2023:</t>
  </si>
  <si>
    <t>Kaartenpot: is opbrengst van 7 x betaalverzoek. Gemiddelde totaalbijdrage per verzoek € 185,- (vorig jaar € 196,-) betekend dat gemiddeld 18,5 leden</t>
  </si>
  <si>
    <t xml:space="preserve">                     per verzoek € 10,- bijdragen. </t>
  </si>
  <si>
    <t xml:space="preserve">*Rotary Foundation: in rotaryjaar 2022-2023 is de niet betaalde bijdrage van 2021-2022 overgemaakt. Zie ook balans. </t>
  </si>
  <si>
    <t xml:space="preserve"> </t>
  </si>
  <si>
    <t xml:space="preserve">                                    Minimumbijdrage € 50/lid.</t>
  </si>
  <si>
    <r>
      <rPr>
        <b/>
        <sz val="10"/>
        <rFont val="Arial"/>
        <family val="2"/>
        <charset val="1"/>
      </rPr>
      <t>Stadsakkers: Betreft reservering voor nog uit te betalen 1</t>
    </r>
    <r>
      <rPr>
        <b/>
        <vertAlign val="superscript"/>
        <sz val="10"/>
        <rFont val="Arial"/>
        <family val="2"/>
        <charset val="1"/>
      </rPr>
      <t>e</t>
    </r>
    <r>
      <rPr>
        <b/>
        <sz val="10"/>
        <rFont val="Arial"/>
        <family val="2"/>
        <charset val="1"/>
      </rPr>
      <t xml:space="preserve"> hj 2023 en uitgave van € 149 tbv Stadsakkers</t>
    </r>
  </si>
  <si>
    <t xml:space="preserve">                        Zie ook toelichting bij balans. </t>
  </si>
  <si>
    <t>Begroting 2023-2024:</t>
  </si>
  <si>
    <t>Bijdragen leden op basis huidig ledenbestand.</t>
  </si>
  <si>
    <t>Nieuwe projecten nog in te vullen.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</si>
</sst>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;[Red]\-#,##0"/>
    <numFmt numFmtId="166" formatCode="0;[Red]\-0"/>
  </numFmts>
  <fonts count="9" x14ac:knownFonts="1">
    <font>
      <sz val="10"/>
      <name val="Arial"/>
      <family val="2"/>
      <charset val="1"/>
    </font>
    <font>
      <b/>
      <sz val="8"/>
      <name val="Arial"/>
      <family val="2"/>
      <charset val="1"/>
    </font>
    <font>
      <b/>
      <u/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sz val="11"/>
      <name val="Arial"/>
      <family val="2"/>
      <charset val="1"/>
    </font>
    <font>
      <b/>
      <i/>
      <sz val="8"/>
      <name val="Arial"/>
      <family val="2"/>
      <charset val="1"/>
    </font>
    <font>
      <b/>
      <sz val="10"/>
      <color rgb="FFC9211E"/>
      <name val="Arial"/>
      <family val="2"/>
      <charset val="1"/>
    </font>
    <font>
      <b/>
      <vertAlign val="superscript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1" fontId="3" fillId="0" borderId="0" xfId="0" applyNumberFormat="1" applyFont="1"/>
    <xf numFmtId="0" fontId="3" fillId="0" borderId="1" xfId="0" applyFont="1" applyBorder="1"/>
    <xf numFmtId="1" fontId="3" fillId="0" borderId="1" xfId="0" applyNumberFormat="1" applyFont="1" applyBorder="1"/>
    <xf numFmtId="164" fontId="3" fillId="0" borderId="0" xfId="0" applyNumberFormat="1" applyFont="1"/>
    <xf numFmtId="0" fontId="4" fillId="0" borderId="0" xfId="0" applyFont="1"/>
    <xf numFmtId="1" fontId="4" fillId="0" borderId="0" xfId="0" applyNumberFormat="1" applyFont="1" applyAlignment="1">
      <alignment horizontal="right"/>
    </xf>
    <xf numFmtId="164" fontId="3" fillId="0" borderId="2" xfId="0" applyNumberFormat="1" applyFont="1" applyBorder="1"/>
    <xf numFmtId="165" fontId="3" fillId="0" borderId="0" xfId="0" applyNumberFormat="1" applyFont="1"/>
    <xf numFmtId="0" fontId="4" fillId="0" borderId="1" xfId="0" applyFont="1" applyBorder="1"/>
    <xf numFmtId="3" fontId="3" fillId="0" borderId="3" xfId="0" applyNumberFormat="1" applyFont="1" applyBorder="1"/>
    <xf numFmtId="165" fontId="3" fillId="0" borderId="3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165" fontId="3" fillId="0" borderId="5" xfId="0" applyNumberFormat="1" applyFont="1" applyBorder="1"/>
    <xf numFmtId="0" fontId="5" fillId="0" borderId="0" xfId="0" applyFont="1"/>
    <xf numFmtId="4" fontId="3" fillId="0" borderId="0" xfId="0" applyNumberFormat="1" applyFont="1"/>
    <xf numFmtId="165" fontId="0" fillId="0" borderId="0" xfId="0" applyNumberFormat="1"/>
    <xf numFmtId="166" fontId="3" fillId="0" borderId="0" xfId="0" applyNumberFormat="1" applyFont="1"/>
    <xf numFmtId="0" fontId="3" fillId="0" borderId="0" xfId="0" applyFont="1" applyAlignment="1">
      <alignment horizontal="right"/>
    </xf>
    <xf numFmtId="0" fontId="6" fillId="0" borderId="0" xfId="0" applyFont="1"/>
    <xf numFmtId="165" fontId="3" fillId="0" borderId="0" xfId="0" applyNumberFormat="1" applyFont="1" applyAlignment="1">
      <alignment horizontal="right"/>
    </xf>
    <xf numFmtId="165" fontId="3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left"/>
    </xf>
    <xf numFmtId="165" fontId="3" fillId="0" borderId="6" xfId="0" applyNumberFormat="1" applyFont="1" applyBorder="1"/>
    <xf numFmtId="1" fontId="3" fillId="0" borderId="3" xfId="0" applyNumberFormat="1" applyFont="1" applyBorder="1"/>
    <xf numFmtId="0" fontId="3" fillId="0" borderId="3" xfId="0" applyFont="1" applyBorder="1"/>
    <xf numFmtId="165" fontId="3" fillId="0" borderId="7" xfId="0" applyNumberFormat="1" applyFont="1" applyBorder="1"/>
    <xf numFmtId="165" fontId="3" fillId="0" borderId="8" xfId="0" applyNumberFormat="1" applyFont="1" applyBorder="1"/>
    <xf numFmtId="1" fontId="7" fillId="0" borderId="5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37"/>
  <sheetViews>
    <sheetView tabSelected="1" zoomScale="110" zoomScaleNormal="110" workbookViewId="0">
      <selection activeCell="K14" sqref="K14"/>
    </sheetView>
  </sheetViews>
  <sheetFormatPr defaultColWidth="11.5703125" defaultRowHeight="12.75" x14ac:dyDescent="0.2"/>
  <cols>
    <col min="1" max="3" width="11.5703125" style="1"/>
    <col min="4" max="4" width="11.5703125" style="2"/>
    <col min="5" max="11" width="11.5703125" style="1"/>
    <col min="13" max="16384" width="11.5703125" style="1"/>
  </cols>
  <sheetData>
    <row r="3" spans="1:10" x14ac:dyDescent="0.2">
      <c r="A3" s="3" t="s">
        <v>0</v>
      </c>
      <c r="B3" s="4"/>
      <c r="C3" s="4"/>
      <c r="D3" s="5"/>
      <c r="E3" s="6"/>
      <c r="F3" s="7"/>
      <c r="G3" s="4"/>
      <c r="H3" s="4"/>
      <c r="I3" s="5"/>
      <c r="J3" s="4"/>
    </row>
    <row r="4" spans="1:10" x14ac:dyDescent="0.2">
      <c r="A4" s="4"/>
      <c r="B4" s="4"/>
      <c r="C4" s="4"/>
      <c r="D4" s="5"/>
      <c r="E4" s="6"/>
      <c r="F4" s="8" t="s">
        <v>1</v>
      </c>
      <c r="G4" s="9">
        <v>45107</v>
      </c>
      <c r="H4" s="4"/>
      <c r="I4" s="5"/>
      <c r="J4" s="4"/>
    </row>
    <row r="5" spans="1:10" x14ac:dyDescent="0.2">
      <c r="A5" s="10" t="s">
        <v>2</v>
      </c>
      <c r="B5" s="4"/>
      <c r="C5" s="4"/>
      <c r="D5" s="5"/>
      <c r="E5" s="6"/>
      <c r="F5" s="7"/>
      <c r="G5" s="4"/>
      <c r="H5" s="5"/>
      <c r="I5" s="11" t="s">
        <v>3</v>
      </c>
      <c r="J5"/>
    </row>
    <row r="6" spans="1:10" x14ac:dyDescent="0.2">
      <c r="A6" s="4"/>
      <c r="B6" s="4"/>
      <c r="C6" s="4"/>
      <c r="D6" s="12">
        <v>45107</v>
      </c>
      <c r="E6" s="12">
        <v>44742</v>
      </c>
      <c r="F6" s="7"/>
      <c r="G6" s="4"/>
      <c r="H6" s="12">
        <v>45107</v>
      </c>
      <c r="I6" s="12">
        <v>44742</v>
      </c>
      <c r="J6"/>
    </row>
    <row r="7" spans="1:10" x14ac:dyDescent="0.2">
      <c r="A7" s="10" t="s">
        <v>4</v>
      </c>
      <c r="B7" s="4"/>
      <c r="C7" s="4"/>
      <c r="D7" s="5"/>
      <c r="E7" s="4"/>
      <c r="F7" s="7" t="s">
        <v>5</v>
      </c>
      <c r="G7" s="4"/>
      <c r="H7" s="5">
        <v>8139</v>
      </c>
      <c r="I7" s="5">
        <v>8673.0499999999993</v>
      </c>
      <c r="J7"/>
    </row>
    <row r="8" spans="1:10" x14ac:dyDescent="0.2">
      <c r="A8" s="4" t="s">
        <v>6</v>
      </c>
      <c r="B8" s="4"/>
      <c r="C8" s="4"/>
      <c r="D8" s="5">
        <v>0</v>
      </c>
      <c r="E8" s="13">
        <v>0</v>
      </c>
      <c r="F8" s="7"/>
      <c r="G8" s="4"/>
      <c r="H8" s="4"/>
      <c r="I8" s="4"/>
      <c r="J8"/>
    </row>
    <row r="9" spans="1:10" x14ac:dyDescent="0.2">
      <c r="A9" s="4" t="s">
        <v>7</v>
      </c>
      <c r="B9" s="4"/>
      <c r="C9" s="4"/>
      <c r="D9" s="5">
        <v>0</v>
      </c>
      <c r="E9" s="13">
        <v>300</v>
      </c>
      <c r="F9" s="14" t="s">
        <v>8</v>
      </c>
      <c r="G9" s="4"/>
      <c r="H9" s="5"/>
      <c r="I9" s="4"/>
      <c r="J9"/>
    </row>
    <row r="10" spans="1:10" x14ac:dyDescent="0.2">
      <c r="A10" s="4" t="s">
        <v>9</v>
      </c>
      <c r="B10" s="4"/>
      <c r="C10" s="4"/>
      <c r="D10" s="5">
        <v>0</v>
      </c>
      <c r="E10" s="13">
        <v>5990.68</v>
      </c>
      <c r="F10" s="7" t="s">
        <v>10</v>
      </c>
      <c r="G10" s="4"/>
      <c r="H10" s="5">
        <v>3100</v>
      </c>
      <c r="I10" s="5">
        <v>0</v>
      </c>
      <c r="J10"/>
    </row>
    <row r="11" spans="1:10" x14ac:dyDescent="0.2">
      <c r="A11" s="4"/>
      <c r="B11" s="4"/>
      <c r="C11" s="4"/>
      <c r="D11" s="15">
        <v>0</v>
      </c>
      <c r="E11" s="16">
        <v>6290.68</v>
      </c>
      <c r="F11" s="7" t="s">
        <v>11</v>
      </c>
      <c r="G11" s="4"/>
      <c r="H11" s="5">
        <v>2500</v>
      </c>
      <c r="I11" s="5">
        <v>0</v>
      </c>
      <c r="J11"/>
    </row>
    <row r="12" spans="1:10" x14ac:dyDescent="0.2">
      <c r="A12" s="10" t="s">
        <v>12</v>
      </c>
      <c r="B12" s="4"/>
      <c r="C12" s="4"/>
      <c r="D12" s="5"/>
      <c r="E12" s="13"/>
      <c r="F12" s="7" t="s">
        <v>13</v>
      </c>
      <c r="G12"/>
      <c r="H12" s="6">
        <v>169.03</v>
      </c>
      <c r="I12">
        <v>0</v>
      </c>
      <c r="J12"/>
    </row>
    <row r="13" spans="1:10" x14ac:dyDescent="0.2">
      <c r="A13" s="4" t="s">
        <v>14</v>
      </c>
      <c r="B13" s="4" t="s">
        <v>15</v>
      </c>
      <c r="C13" s="4"/>
      <c r="D13" s="5">
        <v>6583.06</v>
      </c>
      <c r="E13" s="13">
        <v>229.9</v>
      </c>
      <c r="F13" s="7" t="s">
        <v>16</v>
      </c>
      <c r="G13" s="4"/>
      <c r="H13" s="5">
        <v>0</v>
      </c>
      <c r="I13" s="5">
        <v>1400</v>
      </c>
      <c r="J13"/>
    </row>
    <row r="14" spans="1:10" x14ac:dyDescent="0.2">
      <c r="A14" s="4"/>
      <c r="B14" s="4" t="s">
        <v>17</v>
      </c>
      <c r="C14" s="4"/>
      <c r="D14" s="5">
        <v>7388.26</v>
      </c>
      <c r="E14" s="13">
        <v>3623.47</v>
      </c>
      <c r="F14" s="7" t="s">
        <v>18</v>
      </c>
      <c r="G14" s="4"/>
      <c r="H14" s="4">
        <v>63</v>
      </c>
      <c r="I14" s="4">
        <v>71</v>
      </c>
      <c r="J14"/>
    </row>
    <row r="15" spans="1:10" x14ac:dyDescent="0.2">
      <c r="A15" s="4"/>
      <c r="B15" s="4"/>
      <c r="C15" s="4"/>
      <c r="D15" s="15">
        <f>SUM(D13:D14)</f>
        <v>13971.32</v>
      </c>
      <c r="E15" s="16">
        <f>SUM(E13:E14)</f>
        <v>3853.37</v>
      </c>
      <c r="F15" s="7"/>
      <c r="G15" s="4"/>
      <c r="H15" s="17">
        <f>SUM(H10:H14)</f>
        <v>5832.03</v>
      </c>
      <c r="I15" s="17">
        <f>SUM(I10:I14)</f>
        <v>1471</v>
      </c>
      <c r="J15"/>
    </row>
    <row r="16" spans="1:10" x14ac:dyDescent="0.2">
      <c r="A16" s="4"/>
      <c r="B16" s="4"/>
      <c r="C16" s="4"/>
      <c r="D16" s="5"/>
      <c r="E16" s="13"/>
      <c r="F16" s="7"/>
      <c r="G16" s="4"/>
      <c r="H16" s="4"/>
      <c r="I16" s="4"/>
      <c r="J16"/>
    </row>
    <row r="17" spans="1:10" x14ac:dyDescent="0.2">
      <c r="A17" s="4"/>
      <c r="B17" s="4"/>
      <c r="C17" s="4"/>
      <c r="D17" s="18">
        <f>SUM(D11,D15)</f>
        <v>13971.32</v>
      </c>
      <c r="E17" s="19">
        <v>10144.049999999999</v>
      </c>
      <c r="F17" s="7"/>
      <c r="G17" s="4"/>
      <c r="H17" s="18">
        <f>SUM(H7,H15)</f>
        <v>13971.029999999999</v>
      </c>
      <c r="I17" s="18">
        <f>SUM(I7,I15)</f>
        <v>10144.049999999999</v>
      </c>
      <c r="J17"/>
    </row>
    <row r="18" spans="1:10" x14ac:dyDescent="0.2">
      <c r="A18" s="4"/>
      <c r="B18" s="4"/>
      <c r="C18" s="4"/>
      <c r="D18" s="5"/>
      <c r="E18" s="4"/>
      <c r="F18" s="4"/>
      <c r="G18" s="4"/>
      <c r="H18" s="4"/>
      <c r="I18" s="4"/>
      <c r="J18" s="4"/>
    </row>
    <row r="19" spans="1:10" x14ac:dyDescent="0.2">
      <c r="A19" s="4"/>
      <c r="B19" s="4"/>
      <c r="C19" s="4"/>
      <c r="D19" s="5"/>
      <c r="E19" s="5"/>
      <c r="F19" s="4"/>
      <c r="G19" s="4"/>
      <c r="H19" s="4"/>
      <c r="I19" s="4"/>
      <c r="J19" s="4"/>
    </row>
    <row r="20" spans="1:10" x14ac:dyDescent="0.2">
      <c r="A20" s="4"/>
      <c r="B20" s="4"/>
      <c r="C20" s="4"/>
      <c r="D20" s="5"/>
      <c r="E20" s="5"/>
      <c r="F20" s="4"/>
      <c r="G20" s="4"/>
      <c r="H20" s="4"/>
      <c r="I20" s="4"/>
      <c r="J20" s="4"/>
    </row>
    <row r="21" spans="1:10" ht="15" x14ac:dyDescent="0.25">
      <c r="A21" s="20" t="s">
        <v>19</v>
      </c>
      <c r="B21" s="4"/>
      <c r="C21" s="4"/>
      <c r="D21" s="5"/>
      <c r="E21" s="21"/>
      <c r="F21" s="4"/>
      <c r="G21" s="4"/>
      <c r="H21" s="4"/>
      <c r="I21" s="4"/>
      <c r="J21" s="4"/>
    </row>
    <row r="22" spans="1:10" x14ac:dyDescent="0.2">
      <c r="A22" s="10" t="s">
        <v>20</v>
      </c>
      <c r="B22" s="4"/>
      <c r="C22" s="4"/>
      <c r="D22" s="5"/>
      <c r="E22" s="21"/>
      <c r="F22" s="4"/>
      <c r="G22" s="4"/>
      <c r="H22" s="4"/>
      <c r="I22" s="4"/>
      <c r="J22" s="4"/>
    </row>
    <row r="23" spans="1:10" x14ac:dyDescent="0.2">
      <c r="A23" s="4" t="s">
        <v>21</v>
      </c>
      <c r="B23" s="4"/>
      <c r="C23" s="4"/>
      <c r="D23" s="5"/>
      <c r="E23" s="4"/>
      <c r="F23" s="4"/>
      <c r="G23" s="4"/>
      <c r="H23" s="4"/>
      <c r="I23" s="4"/>
      <c r="J23" s="4"/>
    </row>
    <row r="24" spans="1:10" x14ac:dyDescent="0.2">
      <c r="A24" s="4" t="s">
        <v>22</v>
      </c>
      <c r="B24" s="4"/>
      <c r="C24" s="4"/>
      <c r="D24" s="5"/>
      <c r="E24" s="4"/>
      <c r="F24" s="4"/>
      <c r="G24" s="4"/>
      <c r="H24" s="4"/>
      <c r="I24" s="4"/>
      <c r="J24" s="4"/>
    </row>
    <row r="25" spans="1:10" x14ac:dyDescent="0.2">
      <c r="A25" s="10" t="s">
        <v>23</v>
      </c>
      <c r="B25" s="4"/>
      <c r="C25" s="4"/>
      <c r="D25" s="5"/>
      <c r="E25" s="21"/>
      <c r="F25" s="4"/>
      <c r="G25" s="4"/>
      <c r="H25" s="4"/>
      <c r="I25" s="4"/>
      <c r="J25" s="4"/>
    </row>
    <row r="26" spans="1:10" x14ac:dyDescent="0.2">
      <c r="A26" s="4" t="s">
        <v>24</v>
      </c>
      <c r="B26" s="4"/>
      <c r="C26" s="4"/>
      <c r="D26" s="5"/>
      <c r="E26" s="21"/>
      <c r="F26" s="4"/>
      <c r="G26" s="4"/>
      <c r="H26" s="4"/>
      <c r="I26" s="4"/>
      <c r="J26" s="4"/>
    </row>
    <row r="27" spans="1:10" x14ac:dyDescent="0.2">
      <c r="A27" s="4" t="s">
        <v>25</v>
      </c>
      <c r="B27" s="4"/>
      <c r="C27" s="4"/>
      <c r="D27" s="5"/>
      <c r="E27" s="21"/>
      <c r="F27" s="4"/>
      <c r="G27" s="4"/>
      <c r="H27" s="4"/>
      <c r="I27" s="4"/>
      <c r="J27" s="4"/>
    </row>
    <row r="28" spans="1:10" x14ac:dyDescent="0.2">
      <c r="A28" s="4" t="s">
        <v>26</v>
      </c>
      <c r="B28" s="4"/>
      <c r="C28" s="4"/>
      <c r="D28" s="5"/>
      <c r="E28" s="21"/>
      <c r="F28" s="4"/>
      <c r="G28" s="4"/>
      <c r="H28" s="4"/>
      <c r="I28" s="4"/>
      <c r="J28" s="4"/>
    </row>
    <row r="29" spans="1:10" x14ac:dyDescent="0.2">
      <c r="A29" s="4" t="s">
        <v>27</v>
      </c>
      <c r="B29" s="4"/>
      <c r="C29" s="4"/>
      <c r="D29" s="5"/>
      <c r="E29" s="21"/>
      <c r="F29" s="4"/>
      <c r="G29" s="4"/>
      <c r="H29" s="4"/>
      <c r="I29" s="4"/>
      <c r="J29" s="4"/>
    </row>
    <row r="30" spans="1:10" x14ac:dyDescent="0.2">
      <c r="A30" s="4" t="s">
        <v>28</v>
      </c>
      <c r="B30" s="4"/>
      <c r="C30" s="4"/>
      <c r="D30" s="5"/>
      <c r="E30" s="4"/>
      <c r="F30" s="4"/>
      <c r="G30" s="4"/>
      <c r="H30" s="4"/>
      <c r="I30" s="4"/>
      <c r="J30" s="4"/>
    </row>
    <row r="31" spans="1:10" x14ac:dyDescent="0.2">
      <c r="A31" s="3"/>
      <c r="B31" s="4"/>
      <c r="C31" s="4"/>
      <c r="D31" s="5"/>
      <c r="E31" s="6"/>
      <c r="F31" s="7"/>
      <c r="G31" s="4"/>
      <c r="H31" s="4"/>
      <c r="I31" s="5"/>
      <c r="J31" s="4"/>
    </row>
    <row r="32" spans="1:10" x14ac:dyDescent="0.2">
      <c r="A32" s="4"/>
      <c r="B32" s="4"/>
      <c r="C32" s="4"/>
      <c r="D32" s="5"/>
      <c r="E32" s="6"/>
      <c r="F32" s="8"/>
      <c r="G32" s="9"/>
      <c r="H32" s="4"/>
      <c r="I32" s="5"/>
      <c r="J32" s="4"/>
    </row>
    <row r="33" spans="1:10" x14ac:dyDescent="0.2">
      <c r="A33" s="10"/>
      <c r="B33" s="4"/>
      <c r="C33" s="4"/>
      <c r="D33" s="5"/>
      <c r="E33" s="6"/>
      <c r="F33" s="7"/>
      <c r="G33" s="4"/>
      <c r="H33" s="5"/>
      <c r="I33" s="11"/>
      <c r="J33"/>
    </row>
    <row r="34" spans="1:10" ht="13.5" thickBot="1" x14ac:dyDescent="0.25">
      <c r="A34" s="4"/>
      <c r="B34" s="4"/>
      <c r="C34" s="4"/>
      <c r="D34" s="12"/>
      <c r="E34" s="12"/>
      <c r="F34" s="7"/>
      <c r="G34" s="4"/>
      <c r="H34" s="12"/>
      <c r="I34" s="12"/>
      <c r="J34"/>
    </row>
    <row r="35" spans="1:10" x14ac:dyDescent="0.2">
      <c r="A35" s="10"/>
      <c r="B35" s="4"/>
      <c r="C35" s="4"/>
      <c r="D35" s="5"/>
      <c r="E35" s="4"/>
      <c r="F35" s="7"/>
      <c r="G35" s="4"/>
      <c r="H35" s="5"/>
      <c r="I35" s="5"/>
      <c r="J35"/>
    </row>
    <row r="36" spans="1:10" x14ac:dyDescent="0.2">
      <c r="A36" s="3"/>
      <c r="B36" s="4"/>
      <c r="C36" s="4"/>
      <c r="D36" s="5"/>
      <c r="E36" s="6"/>
      <c r="F36" s="7"/>
      <c r="G36" s="4"/>
      <c r="H36" s="4"/>
      <c r="I36" s="5"/>
      <c r="J36" s="4"/>
    </row>
    <row r="37" spans="1:10" x14ac:dyDescent="0.2">
      <c r="A37" s="4"/>
      <c r="B37" s="4"/>
      <c r="C37" s="4"/>
      <c r="D37" s="5"/>
      <c r="E37" s="6"/>
      <c r="F37" s="8"/>
      <c r="G37" s="9"/>
      <c r="H37" s="4"/>
      <c r="I37" s="5"/>
      <c r="J37" s="4"/>
    </row>
  </sheetData>
  <pageMargins left="0.78749999999999998" right="0.78749999999999998" top="1.05277777777778" bottom="0.88611111111111096" header="0.78749999999999998" footer="0.511811023622047"/>
  <pageSetup paperSize="9" orientation="landscape" useFirstPageNumber="1" horizontalDpi="300" verticalDpi="300"/>
  <headerFooter>
    <oddHeader>&amp;C&amp;"Times New Roman,Standaard"&amp;12&amp;A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43"/>
  <sheetViews>
    <sheetView topLeftCell="A13" zoomScaleNormal="100" workbookViewId="0">
      <selection activeCell="N38" sqref="N38"/>
    </sheetView>
  </sheetViews>
  <sheetFormatPr defaultColWidth="11.5703125" defaultRowHeight="12.75" x14ac:dyDescent="0.2"/>
  <cols>
    <col min="2" max="2" width="18.85546875" customWidth="1"/>
    <col min="3" max="3" width="11.5703125" customWidth="1"/>
    <col min="6" max="6" width="16.28515625" customWidth="1"/>
    <col min="7" max="7" width="8.140625" style="22" customWidth="1"/>
    <col min="8" max="8" width="17.5703125" style="22" customWidth="1"/>
  </cols>
  <sheetData>
    <row r="2" spans="1:8" x14ac:dyDescent="0.2">
      <c r="A2" s="1"/>
      <c r="B2" s="4" t="s">
        <v>29</v>
      </c>
      <c r="C2" s="4"/>
      <c r="D2" s="23"/>
      <c r="E2" s="24"/>
      <c r="F2" s="4"/>
      <c r="G2" s="13"/>
      <c r="H2" s="13"/>
    </row>
    <row r="3" spans="1:8" x14ac:dyDescent="0.2">
      <c r="A3" s="25"/>
      <c r="B3" s="4"/>
      <c r="C3" s="4"/>
      <c r="D3" s="26" t="s">
        <v>30</v>
      </c>
      <c r="E3" s="24" t="s">
        <v>31</v>
      </c>
      <c r="F3" s="4"/>
      <c r="G3" s="26" t="s">
        <v>30</v>
      </c>
      <c r="H3" s="26" t="s">
        <v>31</v>
      </c>
    </row>
    <row r="4" spans="1:8" x14ac:dyDescent="0.2">
      <c r="A4" s="1"/>
      <c r="B4" s="4" t="s">
        <v>32</v>
      </c>
      <c r="C4" s="4"/>
      <c r="D4" s="27" t="s">
        <v>33</v>
      </c>
      <c r="E4" s="27" t="s">
        <v>34</v>
      </c>
      <c r="F4" s="28"/>
      <c r="G4" s="29" t="s">
        <v>34</v>
      </c>
      <c r="H4" s="29" t="s">
        <v>35</v>
      </c>
    </row>
    <row r="5" spans="1:8" x14ac:dyDescent="0.2">
      <c r="A5" s="4"/>
      <c r="B5" s="4" t="s">
        <v>6</v>
      </c>
      <c r="C5" s="4"/>
      <c r="D5" s="13">
        <v>2242</v>
      </c>
      <c r="E5" s="13">
        <v>2500</v>
      </c>
      <c r="F5" s="4" t="s">
        <v>6</v>
      </c>
      <c r="G5" s="4">
        <v>2516</v>
      </c>
      <c r="H5" s="4">
        <v>2500</v>
      </c>
    </row>
    <row r="6" spans="1:8" x14ac:dyDescent="0.2">
      <c r="A6" s="1"/>
      <c r="B6" s="4" t="s">
        <v>36</v>
      </c>
      <c r="C6" s="4"/>
      <c r="D6" s="13">
        <v>1770</v>
      </c>
      <c r="E6" s="13">
        <v>2000</v>
      </c>
      <c r="F6" s="4" t="s">
        <v>36</v>
      </c>
      <c r="G6" s="4">
        <v>1295</v>
      </c>
      <c r="H6" s="4">
        <v>1500</v>
      </c>
    </row>
    <row r="7" spans="1:8" x14ac:dyDescent="0.2">
      <c r="A7" s="1"/>
      <c r="B7" s="30" t="s">
        <v>37</v>
      </c>
      <c r="C7" s="4" t="s">
        <v>38</v>
      </c>
      <c r="D7" s="13">
        <v>208</v>
      </c>
      <c r="E7" s="13">
        <v>0</v>
      </c>
      <c r="F7" s="4" t="s">
        <v>39</v>
      </c>
      <c r="G7" s="4">
        <v>2500</v>
      </c>
      <c r="H7" s="4">
        <v>0</v>
      </c>
    </row>
    <row r="8" spans="1:8" x14ac:dyDescent="0.2">
      <c r="A8" s="1"/>
      <c r="B8" s="4" t="s">
        <v>40</v>
      </c>
      <c r="C8" s="4" t="s">
        <v>41</v>
      </c>
      <c r="D8" s="13">
        <v>200</v>
      </c>
      <c r="E8" s="13">
        <v>0</v>
      </c>
      <c r="F8" s="4" t="s">
        <v>42</v>
      </c>
      <c r="G8" s="4">
        <v>3100</v>
      </c>
      <c r="H8" s="4">
        <v>0</v>
      </c>
    </row>
    <row r="9" spans="1:8" x14ac:dyDescent="0.2">
      <c r="A9" s="1"/>
      <c r="B9" s="4" t="s">
        <v>43</v>
      </c>
      <c r="C9" s="4"/>
      <c r="D9" s="13">
        <v>670</v>
      </c>
      <c r="E9" s="13">
        <v>750</v>
      </c>
      <c r="F9" s="4" t="s">
        <v>44</v>
      </c>
      <c r="G9" s="4">
        <v>1215</v>
      </c>
      <c r="H9" s="4">
        <v>1200</v>
      </c>
    </row>
    <row r="10" spans="1:8" x14ac:dyDescent="0.2">
      <c r="A10" s="1"/>
      <c r="B10" s="5" t="s">
        <v>45</v>
      </c>
      <c r="C10" s="4"/>
      <c r="D10" s="13">
        <v>5990.68</v>
      </c>
      <c r="E10" s="13">
        <v>5000</v>
      </c>
      <c r="F10" s="4" t="s">
        <v>46</v>
      </c>
      <c r="G10" s="6">
        <v>681.2</v>
      </c>
      <c r="H10" s="4">
        <v>0</v>
      </c>
    </row>
    <row r="11" spans="1:8" x14ac:dyDescent="0.2">
      <c r="A11" s="1"/>
      <c r="B11" s="4" t="s">
        <v>47</v>
      </c>
      <c r="C11" s="4"/>
      <c r="D11" s="13">
        <v>0</v>
      </c>
      <c r="E11" s="26">
        <v>430</v>
      </c>
      <c r="F11" s="4" t="s">
        <v>47</v>
      </c>
      <c r="G11" s="4">
        <v>430</v>
      </c>
      <c r="H11" s="4">
        <v>0</v>
      </c>
    </row>
    <row r="12" spans="1:8" x14ac:dyDescent="0.2">
      <c r="A12" s="1"/>
      <c r="B12" s="4" t="s">
        <v>48</v>
      </c>
      <c r="C12" s="4"/>
      <c r="D12" s="31">
        <v>1080</v>
      </c>
      <c r="E12" s="13">
        <v>0</v>
      </c>
      <c r="F12" s="4" t="s">
        <v>49</v>
      </c>
      <c r="G12" s="6">
        <v>14.79</v>
      </c>
      <c r="H12" s="4">
        <v>20</v>
      </c>
    </row>
    <row r="13" spans="1:8" x14ac:dyDescent="0.2">
      <c r="A13" s="1"/>
      <c r="B13" s="4"/>
      <c r="C13" s="4"/>
      <c r="D13" s="13">
        <f>SUM(D5:D12)</f>
        <v>12160.68</v>
      </c>
      <c r="E13" s="16">
        <v>10680</v>
      </c>
      <c r="F13" s="4"/>
      <c r="G13" s="32">
        <f>SUM(G5:G12)</f>
        <v>11751.990000000002</v>
      </c>
      <c r="H13" s="33">
        <f>SUM(H5:H12)</f>
        <v>5220</v>
      </c>
    </row>
    <row r="14" spans="1:8" x14ac:dyDescent="0.2">
      <c r="A14" s="4"/>
      <c r="B14" s="4" t="s">
        <v>50</v>
      </c>
      <c r="C14" s="4"/>
      <c r="D14" s="13"/>
      <c r="E14" s="13"/>
      <c r="F14" s="4"/>
      <c r="G14" s="4"/>
      <c r="H14" s="4"/>
    </row>
    <row r="15" spans="1:8" x14ac:dyDescent="0.2">
      <c r="A15" s="1"/>
      <c r="B15" s="4" t="s">
        <v>51</v>
      </c>
      <c r="C15" s="4"/>
      <c r="D15" s="13">
        <v>176.4</v>
      </c>
      <c r="E15" s="13">
        <v>185</v>
      </c>
      <c r="F15" s="4" t="s">
        <v>52</v>
      </c>
      <c r="G15" s="6">
        <v>265.73</v>
      </c>
      <c r="H15" s="4">
        <v>275</v>
      </c>
    </row>
    <row r="16" spans="1:8" x14ac:dyDescent="0.2">
      <c r="A16" s="1"/>
      <c r="B16" s="4" t="s">
        <v>53</v>
      </c>
      <c r="C16" s="4"/>
      <c r="D16" s="13">
        <v>1350</v>
      </c>
      <c r="E16" s="13">
        <v>1500</v>
      </c>
      <c r="F16" s="4" t="s">
        <v>53</v>
      </c>
      <c r="G16" s="6">
        <v>0</v>
      </c>
      <c r="H16" s="4">
        <v>1400</v>
      </c>
    </row>
    <row r="17" spans="1:9" x14ac:dyDescent="0.2">
      <c r="A17" s="1"/>
      <c r="B17" s="4" t="s">
        <v>54</v>
      </c>
      <c r="C17" s="4"/>
      <c r="D17" s="13">
        <v>27</v>
      </c>
      <c r="E17" s="13">
        <v>36</v>
      </c>
      <c r="F17" s="4" t="s">
        <v>54</v>
      </c>
      <c r="G17" s="6">
        <v>54</v>
      </c>
      <c r="H17" s="4">
        <v>50</v>
      </c>
    </row>
    <row r="18" spans="1:9" x14ac:dyDescent="0.2">
      <c r="A18" s="1"/>
      <c r="B18" s="4" t="s">
        <v>55</v>
      </c>
      <c r="C18" s="4"/>
      <c r="D18" s="13"/>
      <c r="E18" s="13"/>
      <c r="F18" s="4"/>
      <c r="G18" s="6"/>
      <c r="H18" s="4"/>
    </row>
    <row r="19" spans="1:9" x14ac:dyDescent="0.2">
      <c r="A19" s="1"/>
      <c r="B19" s="4" t="s">
        <v>56</v>
      </c>
      <c r="C19" s="4"/>
      <c r="D19" s="13">
        <v>173.26</v>
      </c>
      <c r="E19" s="13">
        <v>150</v>
      </c>
      <c r="F19" s="4" t="s">
        <v>56</v>
      </c>
      <c r="G19" s="6">
        <v>148.35</v>
      </c>
      <c r="H19" s="4">
        <v>150</v>
      </c>
    </row>
    <row r="20" spans="1:9" x14ac:dyDescent="0.2">
      <c r="A20" s="1"/>
      <c r="B20" s="4" t="s">
        <v>57</v>
      </c>
      <c r="C20" s="4"/>
      <c r="D20" s="13">
        <v>956.66</v>
      </c>
      <c r="E20" s="13">
        <v>1200</v>
      </c>
      <c r="F20" s="4" t="s">
        <v>58</v>
      </c>
      <c r="G20" s="6">
        <v>1239.8599999999999</v>
      </c>
      <c r="H20" s="4">
        <v>1300</v>
      </c>
    </row>
    <row r="21" spans="1:9" x14ac:dyDescent="0.2">
      <c r="A21" s="1"/>
      <c r="B21" s="4" t="s">
        <v>59</v>
      </c>
      <c r="C21" s="4"/>
      <c r="D21" s="13">
        <v>0</v>
      </c>
      <c r="E21" s="13">
        <v>150</v>
      </c>
      <c r="F21" s="4" t="s">
        <v>59</v>
      </c>
      <c r="G21" s="4">
        <v>0</v>
      </c>
      <c r="H21" s="4">
        <v>500</v>
      </c>
    </row>
    <row r="22" spans="1:9" x14ac:dyDescent="0.2">
      <c r="A22" s="1"/>
      <c r="B22" s="4" t="s">
        <v>60</v>
      </c>
      <c r="C22" s="4" t="s">
        <v>48</v>
      </c>
      <c r="D22" s="13">
        <v>1080</v>
      </c>
      <c r="E22" s="13">
        <v>0</v>
      </c>
      <c r="F22" s="4" t="s">
        <v>61</v>
      </c>
      <c r="G22" s="4">
        <v>5600</v>
      </c>
      <c r="H22" s="4">
        <v>0</v>
      </c>
    </row>
    <row r="23" spans="1:9" x14ac:dyDescent="0.2">
      <c r="A23" s="1"/>
      <c r="B23" s="4"/>
      <c r="C23" s="4" t="s">
        <v>62</v>
      </c>
      <c r="D23" s="13">
        <v>500</v>
      </c>
      <c r="E23" s="13">
        <v>650</v>
      </c>
      <c r="F23" s="4" t="s">
        <v>63</v>
      </c>
      <c r="G23" s="4">
        <v>650</v>
      </c>
      <c r="H23" s="4">
        <v>0</v>
      </c>
    </row>
    <row r="24" spans="1:9" x14ac:dyDescent="0.2">
      <c r="A24" s="1"/>
      <c r="B24" s="4"/>
      <c r="C24" s="4"/>
      <c r="D24" s="13"/>
      <c r="E24" s="26" t="s">
        <v>64</v>
      </c>
      <c r="F24" s="4" t="s">
        <v>65</v>
      </c>
      <c r="G24" s="4">
        <v>101</v>
      </c>
      <c r="H24" s="4">
        <v>0</v>
      </c>
    </row>
    <row r="25" spans="1:9" x14ac:dyDescent="0.2">
      <c r="A25" s="1"/>
      <c r="B25" s="4"/>
      <c r="C25" s="4" t="s">
        <v>66</v>
      </c>
      <c r="D25" s="13">
        <v>500</v>
      </c>
      <c r="E25" s="13">
        <v>500</v>
      </c>
      <c r="F25" s="4" t="s">
        <v>67</v>
      </c>
      <c r="G25" s="6">
        <v>85.98</v>
      </c>
      <c r="H25" s="4">
        <v>0</v>
      </c>
    </row>
    <row r="26" spans="1:9" x14ac:dyDescent="0.2">
      <c r="A26" s="1"/>
      <c r="B26" s="4"/>
      <c r="C26" s="4" t="s">
        <v>68</v>
      </c>
      <c r="D26" s="13">
        <v>7460.79</v>
      </c>
      <c r="E26" s="13">
        <v>2500</v>
      </c>
      <c r="F26" s="4" t="s">
        <v>68</v>
      </c>
      <c r="G26" s="6">
        <v>2648.83</v>
      </c>
      <c r="H26" s="4" t="s">
        <v>69</v>
      </c>
      <c r="I26" s="1"/>
    </row>
    <row r="27" spans="1:9" x14ac:dyDescent="0.2">
      <c r="A27" s="1"/>
      <c r="B27" s="4"/>
      <c r="C27" s="4"/>
      <c r="D27" s="4"/>
      <c r="E27" s="4"/>
      <c r="F27" s="4" t="s">
        <v>70</v>
      </c>
      <c r="G27" s="6">
        <v>1500</v>
      </c>
      <c r="H27" s="4">
        <v>0</v>
      </c>
    </row>
    <row r="28" spans="1:9" x14ac:dyDescent="0.2">
      <c r="A28" s="1"/>
      <c r="B28" s="4"/>
      <c r="C28" s="4" t="s">
        <v>71</v>
      </c>
      <c r="D28" s="13">
        <v>71</v>
      </c>
      <c r="E28" s="13">
        <v>0</v>
      </c>
      <c r="F28" s="4" t="s">
        <v>72</v>
      </c>
      <c r="G28" s="6">
        <v>-8</v>
      </c>
      <c r="H28" s="4">
        <v>0</v>
      </c>
    </row>
    <row r="29" spans="1:9" x14ac:dyDescent="0.2">
      <c r="A29" s="1"/>
      <c r="B29" s="4"/>
      <c r="C29" s="4"/>
      <c r="D29" s="34">
        <f>SUM(D15:D27)</f>
        <v>12224.11</v>
      </c>
      <c r="E29" s="34">
        <v>6877</v>
      </c>
      <c r="F29" s="4"/>
      <c r="G29" s="32">
        <f>SUM(G15:G28)</f>
        <v>12285.75</v>
      </c>
      <c r="H29" s="33">
        <f>SUM(H15:H28)</f>
        <v>3675</v>
      </c>
    </row>
    <row r="30" spans="1:9" x14ac:dyDescent="0.2">
      <c r="A30" s="1"/>
      <c r="B30" s="4" t="s">
        <v>73</v>
      </c>
      <c r="C30" s="4"/>
      <c r="D30" s="35">
        <f>SUM(D13-D29)</f>
        <v>-63.430000000000291</v>
      </c>
      <c r="E30" s="35">
        <f>SUM(E13-E29)</f>
        <v>3803</v>
      </c>
      <c r="F30" s="4"/>
      <c r="G30" s="36">
        <f>SUM(G13-G29)</f>
        <v>-533.7599999999984</v>
      </c>
      <c r="H30" s="19">
        <f>SUM(H13-H29)</f>
        <v>1545</v>
      </c>
    </row>
    <row r="31" spans="1:9" x14ac:dyDescent="0.2">
      <c r="A31" s="1"/>
      <c r="B31" s="4" t="s">
        <v>74</v>
      </c>
      <c r="C31" s="4"/>
      <c r="D31" s="4"/>
      <c r="E31" s="4"/>
      <c r="F31" s="4"/>
      <c r="G31" s="4"/>
      <c r="H31" s="13"/>
    </row>
    <row r="32" spans="1:9" x14ac:dyDescent="0.2">
      <c r="A32" s="1"/>
      <c r="B32" s="10" t="s">
        <v>75</v>
      </c>
      <c r="C32" s="5"/>
      <c r="D32" s="23"/>
      <c r="E32" s="24"/>
      <c r="F32" s="4"/>
      <c r="G32" s="13"/>
      <c r="H32" s="13"/>
    </row>
    <row r="33" spans="1:8" x14ac:dyDescent="0.2">
      <c r="A33" s="1"/>
      <c r="B33" s="10" t="s">
        <v>32</v>
      </c>
      <c r="C33" s="5"/>
      <c r="D33" s="23"/>
      <c r="E33" s="24"/>
      <c r="F33" s="4"/>
      <c r="G33" s="13"/>
      <c r="H33" s="13"/>
    </row>
    <row r="34" spans="1:8" x14ac:dyDescent="0.2">
      <c r="A34" s="1"/>
      <c r="B34" s="4" t="s">
        <v>76</v>
      </c>
      <c r="C34" s="5"/>
      <c r="D34" s="23"/>
      <c r="E34" s="24"/>
      <c r="F34" s="4"/>
      <c r="G34" s="13"/>
      <c r="H34" s="13"/>
    </row>
    <row r="35" spans="1:8" x14ac:dyDescent="0.2">
      <c r="A35" s="1"/>
      <c r="B35" s="4" t="s">
        <v>77</v>
      </c>
      <c r="C35" s="5"/>
      <c r="D35" s="23"/>
      <c r="E35" s="24"/>
      <c r="F35" s="4"/>
      <c r="G35" s="13"/>
      <c r="H35" s="13"/>
    </row>
    <row r="36" spans="1:8" x14ac:dyDescent="0.2">
      <c r="A36" s="1"/>
      <c r="B36" s="10" t="s">
        <v>50</v>
      </c>
      <c r="C36" s="5"/>
      <c r="D36" s="23"/>
      <c r="E36" s="24"/>
      <c r="F36" s="4"/>
      <c r="G36" s="13"/>
      <c r="H36" s="13"/>
    </row>
    <row r="37" spans="1:8" x14ac:dyDescent="0.2">
      <c r="A37" s="1"/>
      <c r="B37" s="4" t="s">
        <v>78</v>
      </c>
      <c r="C37" s="5"/>
      <c r="D37" s="23"/>
      <c r="E37" s="24"/>
      <c r="F37" s="4"/>
      <c r="G37" s="13"/>
      <c r="H37" s="13"/>
    </row>
    <row r="38" spans="1:8" x14ac:dyDescent="0.2">
      <c r="A38" s="1" t="s">
        <v>79</v>
      </c>
      <c r="B38" s="4" t="s">
        <v>80</v>
      </c>
      <c r="C38" s="5"/>
      <c r="D38" s="23"/>
      <c r="E38" s="24"/>
      <c r="F38" s="4"/>
      <c r="G38" s="13"/>
      <c r="H38" s="13"/>
    </row>
    <row r="39" spans="1:8" ht="14.25" x14ac:dyDescent="0.2">
      <c r="A39" s="1"/>
      <c r="B39" s="4" t="s">
        <v>81</v>
      </c>
      <c r="C39" s="5"/>
      <c r="D39" s="23"/>
      <c r="E39" s="24"/>
      <c r="F39" s="4"/>
      <c r="G39" s="13"/>
      <c r="H39" s="13"/>
    </row>
    <row r="40" spans="1:8" x14ac:dyDescent="0.2">
      <c r="A40" s="1"/>
      <c r="B40" s="4" t="s">
        <v>82</v>
      </c>
      <c r="C40" s="5"/>
      <c r="D40" s="23"/>
      <c r="E40" s="24"/>
      <c r="F40" s="4"/>
      <c r="G40" s="13"/>
      <c r="H40" s="13"/>
    </row>
    <row r="41" spans="1:8" x14ac:dyDescent="0.2">
      <c r="A41" s="1"/>
      <c r="B41" s="10" t="s">
        <v>83</v>
      </c>
      <c r="C41" s="5"/>
      <c r="D41" s="23"/>
      <c r="E41" s="24"/>
      <c r="F41" s="4"/>
      <c r="G41" s="13"/>
      <c r="H41" s="13"/>
    </row>
    <row r="42" spans="1:8" x14ac:dyDescent="0.2">
      <c r="A42" s="1"/>
      <c r="B42" s="4" t="s">
        <v>84</v>
      </c>
      <c r="C42" s="5"/>
      <c r="D42" s="23"/>
      <c r="E42" s="24"/>
      <c r="F42" s="4"/>
      <c r="G42" s="13"/>
      <c r="H42" s="13"/>
    </row>
    <row r="43" spans="1:8" x14ac:dyDescent="0.2">
      <c r="A43" s="4"/>
      <c r="B43" s="4" t="s">
        <v>85</v>
      </c>
      <c r="C43" s="4"/>
      <c r="D43" s="4"/>
      <c r="E43" s="4"/>
      <c r="F43" s="4"/>
      <c r="G43" s="13"/>
      <c r="H43" s="13"/>
    </row>
  </sheetData>
  <pageMargins left="0.78749999999999998" right="0.78749999999999998" top="1.05277777777778" bottom="0.88611111111111096" header="0.78749999999999998" footer="0.511811023622047"/>
  <pageSetup paperSize="9" scale="70" orientation="portrait" horizontalDpi="300" verticalDpi="300"/>
  <headerFooter>
    <oddHeader>&amp;C&amp;"Times New Roman,Standaard"&amp;12&amp;A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PU balans 22-23</vt:lpstr>
      <vt:lpstr>PU V&amp;W 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de Winter</dc:creator>
  <dc:description/>
  <cp:lastModifiedBy>Dick de Winter</cp:lastModifiedBy>
  <cp:revision>18</cp:revision>
  <cp:lastPrinted>2022-11-09T12:13:20Z</cp:lastPrinted>
  <dcterms:created xsi:type="dcterms:W3CDTF">2022-10-10T15:03:56Z</dcterms:created>
  <dcterms:modified xsi:type="dcterms:W3CDTF">2023-11-27T14:10:21Z</dcterms:modified>
  <dc:language>nl-NL</dc:language>
</cp:coreProperties>
</file>